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tabRatio="599" activeTab="0"/>
  </bookViews>
  <sheets>
    <sheet name="Пр.13 МЦП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'Пр.13 МЦП'!$9:$9</definedName>
    <definedName name="_xlnm.Print_Area" localSheetId="0">'Пр.13 МЦП'!$A$1:$T$124</definedName>
  </definedNames>
  <calcPr fullCalcOnLoad="1" fullPrecision="0"/>
</workbook>
</file>

<file path=xl/sharedStrings.xml><?xml version="1.0" encoding="utf-8"?>
<sst xmlns="http://schemas.openxmlformats.org/spreadsheetml/2006/main" count="249" uniqueCount="238">
  <si>
    <t>Дата: 05.09.2006</t>
  </si>
  <si>
    <t>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</si>
  <si>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</si>
  <si>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</si>
  <si>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</si>
  <si>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</si>
  <si>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</si>
  <si>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</si>
  <si>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</si>
  <si>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</si>
  <si>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</si>
  <si>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</si>
  <si>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Всего расходов</t>
  </si>
  <si>
    <t>810</t>
  </si>
  <si>
    <t>Сумма</t>
  </si>
  <si>
    <t>99 0 0000</t>
  </si>
  <si>
    <t>(тыс. рублей)</t>
  </si>
  <si>
    <t xml:space="preserve">                                                                 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</si>
  <si>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</si>
  <si>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</si>
  <si>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</si>
  <si>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Мероприятия по содержанию жилищного хозяйства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</si>
  <si>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</si>
  <si>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организации и содержанию мест захоронения</t>
  </si>
  <si>
    <t>Мероприятия по противопожарной безопасности</t>
  </si>
  <si>
    <t>Мероприятия по энергоэффективности и энергосбережению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</si>
  <si>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</si>
  <si>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 xml:space="preserve">Резервный фонд администрации </t>
  </si>
  <si>
    <t xml:space="preserve">Процентные платежи по муниципальному долгу 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</si>
  <si>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</si>
  <si>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Мероприятия по спортивно-массовым и физкультурно-оздоровительным работам</t>
  </si>
  <si>
    <t>Обеспечение мероприятий по капитальному ремонту многоквартирных домов за счет средств бюджетов</t>
  </si>
  <si>
    <t>Мероприятия по ремонтам и заменам сетей теплоснабжения</t>
  </si>
  <si>
    <t>Обеспечение мероприятий на реконструкцию, модернизацию и капитальный ремонт объектов водопроводно-канализационного хозяйства</t>
  </si>
  <si>
    <t>Мероприятия по содержанию, ремонту и строительству уличного освещения</t>
  </si>
  <si>
    <t>Мероприятия по озеленению Смоляниновского городского поселения</t>
  </si>
  <si>
    <t xml:space="preserve">  Прочие мероприятия по благоустройству поселения</t>
  </si>
  <si>
    <t>Мероприятия по снижению рисков и смягчению последствий чрезвычайных ситуаций природного и техногенного характера</t>
  </si>
  <si>
    <t>Мероприятия по профилактике экстремизма и терроризма в молодежной среде</t>
  </si>
  <si>
    <t>Мероприятия по профилактике правонарушений и борьба с преступностью</t>
  </si>
  <si>
    <t>Муниципальная программа "Модернизация дорожной сети Смоляниновского городского поселения" на 2014 - 2017 годы Подпрограмма №1</t>
  </si>
  <si>
    <t>Содержание и ремонт автомобильных дорог муниципального значения Смоляниновского городского поселения</t>
  </si>
  <si>
    <t>Содержание и ремонт подъездных путей и придомовых территорий МКД Смоляниновского городского поселения</t>
  </si>
  <si>
    <t>Развитие малого и среднего предпринимательства в Смоляниновском городском поселении</t>
  </si>
  <si>
    <t>Непрограммные направления деятельности органов местного самоуправления Смоляниновского городского поселения</t>
  </si>
  <si>
    <t xml:space="preserve"> </t>
  </si>
  <si>
    <t>Глава Смоляниновского городского поселения</t>
  </si>
  <si>
    <t>Председатель муниципального комитета Смоляниновского городского поселения</t>
  </si>
  <si>
    <t>Субсидии юридическим лицам (кроме государственных  учреждений) и физическим лицам - производителям товаров, работ, услуг</t>
  </si>
  <si>
    <t>Муниципальная программа "Противодействие коррупции на территории Смоляниновского городского поселения на 2016-2018 годы"</t>
  </si>
  <si>
    <t>Межбюджетные трансферты в бюджет Шкотовского муниципального района на исполнение полномочий по осуществлению муниципального жилищного контроля</t>
  </si>
  <si>
    <t xml:space="preserve">    </t>
  </si>
  <si>
    <t>Обеспечение мероприятий по переселению граждан из аварийного жилищного фонда с учетом необходимости развития  строительства за счет средств бюджетов</t>
  </si>
  <si>
    <t>Подпрограмма "Развитие культуры"</t>
  </si>
  <si>
    <t>01 0 00 00000</t>
  </si>
  <si>
    <t>01 1 00 00000</t>
  </si>
  <si>
    <t>Основное мероприятие "Создание условий для организации досуга и обеспечения жителей поселения услугами организации культуры"</t>
  </si>
  <si>
    <t>01 1 01 00000</t>
  </si>
  <si>
    <t>01 1 01 04010</t>
  </si>
  <si>
    <t>Подпрограмма "Спортивно массовое и физкультурно-оздоровительные работы"</t>
  </si>
  <si>
    <t>Основное мероприятие "Создание условий для привлечения населения к занятиям спортом"</t>
  </si>
  <si>
    <t>02 0 00 00000</t>
  </si>
  <si>
    <t>02 1 00 00000</t>
  </si>
  <si>
    <t>02 1 01 00000</t>
  </si>
  <si>
    <t>02 1 01 20020</t>
  </si>
  <si>
    <t xml:space="preserve">Муниципальная программа  "Обеспечение доступным жильем и качественными услугами жилищно-коммунального хозяйства населения Смоляниновского городского поселения на 2014-2017 годы" </t>
  </si>
  <si>
    <t xml:space="preserve">Муниципальная программа "Развитие физической культуры и спорта в Смоляниновском городском поселении на 2014-2017 годы" </t>
  </si>
  <si>
    <t xml:space="preserve">Муниципальная программа "Развитие культуры в Смоляниновском городском поселении  на 2014 - 2017 годы" </t>
  </si>
  <si>
    <t>03 0 00 00000</t>
  </si>
  <si>
    <t>Подпрограмма "Жилищное хозяйство"</t>
  </si>
  <si>
    <t>Основное мероприятие "Повышение качества и доступности, предоставляемых населению жилищно-коммунальных услуг"</t>
  </si>
  <si>
    <t>03 1 00 00000</t>
  </si>
  <si>
    <t>03 1 01 00000</t>
  </si>
  <si>
    <t>03 1 01 20030</t>
  </si>
  <si>
    <t>03 2 00 00000</t>
  </si>
  <si>
    <t xml:space="preserve">Подпрограмма "Переселение граждан Смоляниновского городского поселения из аварийного жилищного фонда с учетом необходимости развития  строительства" </t>
  </si>
  <si>
    <t>Основное мероприятие "Ликвидация аварийного жилищного фонда Смоляниновского городского поселения"</t>
  </si>
  <si>
    <t>03 2 01 00000</t>
  </si>
  <si>
    <t>Подпрограмма "Капитальный ремонт многоквартирных домов"</t>
  </si>
  <si>
    <t>03 3 00 00000</t>
  </si>
  <si>
    <t>Основное мероприятие" Капитальный ремонт многоквартирных домов"</t>
  </si>
  <si>
    <t>03 3 01 00000</t>
  </si>
  <si>
    <t>03 3 01 20230</t>
  </si>
  <si>
    <t>Подпрограмма "Передача полномочий по осуществлению передачи гражданам в собственность жилых помещений муниципального жилищного фонда социального использования"</t>
  </si>
  <si>
    <t>03 4 00 00000</t>
  </si>
  <si>
    <t>Основное мероприятие "Финансовое обеспечение переданных полномочий"</t>
  </si>
  <si>
    <t>03 4 01 00000</t>
  </si>
  <si>
    <t>03 4 01 04030</t>
  </si>
  <si>
    <t>03 4 02 00000</t>
  </si>
  <si>
    <t>03 4 02 04040</t>
  </si>
  <si>
    <t>Подпрограмма "Коммунальное хозяйство"</t>
  </si>
  <si>
    <t>03 5 00 00000</t>
  </si>
  <si>
    <t>Основное мероприятие "Ремонт, капитальный ремонт и замена сетей теплоснабжения"</t>
  </si>
  <si>
    <t>03 5 01 00000</t>
  </si>
  <si>
    <t>03 5 01 20330</t>
  </si>
  <si>
    <t>Подпрограмма "Реконструкция, модернизация и капитальный ремонт объектов водопроводно-канализационного хозяйства"</t>
  </si>
  <si>
    <t>03 6 00 00000</t>
  </si>
  <si>
    <t>Основное мероприятие "Реконструкция, модернизация и капитальный ремонт систем водоснабжения, водоотведения и очистки сточных вод"</t>
  </si>
  <si>
    <t>03 6 01 00000</t>
  </si>
  <si>
    <t>03 6 01 20430</t>
  </si>
  <si>
    <t>Подпрограмма "Чистая вода" на 2013-2017 годы</t>
  </si>
  <si>
    <t>03 7 00 00000</t>
  </si>
  <si>
    <t>Основное мероприятие "Поддержка в сфере водоснабжения, водоотведения и водоочистки"</t>
  </si>
  <si>
    <t>03 7 01 00000</t>
  </si>
  <si>
    <t>03 7 01 20530</t>
  </si>
  <si>
    <t>Муниципальная программа "Благоустройство Смоляниновского городского поселения на 2014-2017 годы"</t>
  </si>
  <si>
    <t>04 0 00 00000</t>
  </si>
  <si>
    <t>Подпрограмма "Уличное освещение"</t>
  </si>
  <si>
    <t xml:space="preserve"> 04 1 00 00000</t>
  </si>
  <si>
    <t>Основное мероприятие "Обеспечение работ по содержанию, ремонту и строительству уличного освещения на территории Смоляниновского городского поселения"</t>
  </si>
  <si>
    <t>04 1 01 00000</t>
  </si>
  <si>
    <t>04 1 01 20040</t>
  </si>
  <si>
    <t>Подпрограмма "Озеленение"</t>
  </si>
  <si>
    <t>04 2 00 00000</t>
  </si>
  <si>
    <t>Основное мероприятие "Организация, эксплуатация участков зеленых насаждений территории поселения"</t>
  </si>
  <si>
    <t>04 2 01 00000</t>
  </si>
  <si>
    <t>04 2 01 20140</t>
  </si>
  <si>
    <t>Подпрограмма "Организация и содержание мест захоронения"</t>
  </si>
  <si>
    <t>04 3 00 00000</t>
  </si>
  <si>
    <t>Основное мероприятие "Обеспечение благоустройства на существующих кладбищах поселения"</t>
  </si>
  <si>
    <t>04 3 01 00000</t>
  </si>
  <si>
    <t>04 3 01 20240</t>
  </si>
  <si>
    <t>Подпрограмма "Прочие мероприятия по благоустройству"</t>
  </si>
  <si>
    <t>04 4 00 00000</t>
  </si>
  <si>
    <t>Основное мероприятие "Комплекс работ по приведению в нормативное состояние территории поселения"</t>
  </si>
  <si>
    <t>04 4 01 00000</t>
  </si>
  <si>
    <t>04 4 01 20340</t>
  </si>
  <si>
    <t xml:space="preserve">Муниципальная программа Смоляниновского городского поселения "Защита населения и территории от чрезвычайных ситуаций, обеспечение пожарной безопасности на 2014 - 2017 годы" </t>
  </si>
  <si>
    <t>05 0 00 00000</t>
  </si>
  <si>
    <t>Подпрограмма "Снижение рисков и смягчение последствий чрезвычайных ситуаций природного и техногенного характера в Смоляниновском городском поселении на 2014 - 2017 годы"</t>
  </si>
  <si>
    <t>Основное мероприятие "Развитие метериально-технической базы для защиты населения и территории от чрезвычайных ситуаций"</t>
  </si>
  <si>
    <t>05 1 00 00000</t>
  </si>
  <si>
    <t>05 1 01 00000</t>
  </si>
  <si>
    <t>05 1 01 20050</t>
  </si>
  <si>
    <t>Подпрограмма "Пожарная безопасность в Смоляниновском  городском поселении на 2014 - 2017 годы"</t>
  </si>
  <si>
    <t>05 2 00 00000</t>
  </si>
  <si>
    <t>Основное мероприятие "Организация безопасности населения и защита критически важных объектов от угроз пожаров"</t>
  </si>
  <si>
    <t>05 2 01 00000</t>
  </si>
  <si>
    <t>05 2 01 20150</t>
  </si>
  <si>
    <t xml:space="preserve">Муниципальная программа "Противодействия терроризму и экстремизму и профилактике правонарушений и борьбы с преступностью в Смоляниновском городском поселении на 2014-2017 годы" </t>
  </si>
  <si>
    <t>06 0 00 00000</t>
  </si>
  <si>
    <t>Подпрограмма "Профилактика экстремизма и терроризма в Смоляниновском городском поселении"</t>
  </si>
  <si>
    <t>06 1 00 00000</t>
  </si>
  <si>
    <t>Основное мероприятие "Формирование нетерпимого отношения к проявлениям терроризма и экстремизма, повышение уровня антитеррористической защищенности объектов социально-культурной сферы"</t>
  </si>
  <si>
    <t>06 1 01 00000</t>
  </si>
  <si>
    <t>06 1 01 20060</t>
  </si>
  <si>
    <t xml:space="preserve">Подпрограмма "Профилактика экстремизма и терроризма в молодежной среде в Смоляниновском городском поселении" </t>
  </si>
  <si>
    <t>06 2 00 00000</t>
  </si>
  <si>
    <t>Основное мероприятие "Формирование нетерпимого отношения к проявлениям терроризма  и экстремизма в молодежной среде"</t>
  </si>
  <si>
    <t>06 2 01 00000</t>
  </si>
  <si>
    <t>06 2 01 20160</t>
  </si>
  <si>
    <t xml:space="preserve">Подпрограмма "Профилактика правонарушений и борьба с преступностью в Смоляниновском городском поселении" </t>
  </si>
  <si>
    <t>06 3 00 00000</t>
  </si>
  <si>
    <t>Основное мероприятие "Профилактика правонарушений"</t>
  </si>
  <si>
    <t>06 3 01 00000</t>
  </si>
  <si>
    <t>06 3 01 20260</t>
  </si>
  <si>
    <t>06 4 00 0000</t>
  </si>
  <si>
    <t>Основное мероприятие "Мероприятия по адаптации приоритетных бъектов социальной, транспортной, инженерной инфраструктуры для обеспечения доступности и получения услуг инвалидами и другими маломобильными группами населения"</t>
  </si>
  <si>
    <t>06 4 01 00000</t>
  </si>
  <si>
    <t>06 4 01 20360</t>
  </si>
  <si>
    <t>07 0 00 00000</t>
  </si>
  <si>
    <t>Подпрограмма "Содержание и ремонт автомобильных дорог муниципального значения на территории Смоляниновского городского поселения на 2014-2017 годы"</t>
  </si>
  <si>
    <t>07 1 00 00000</t>
  </si>
  <si>
    <t>Основное мероприятие "Поддержка дорожного хозяйства Смоляниновского городского поселения"</t>
  </si>
  <si>
    <t>07 1 01 00000</t>
  </si>
  <si>
    <t>07 1 01 20070</t>
  </si>
  <si>
    <t>Подпрограмма "Содержание и ремонт подъездных путей и придомовых территорий Смоляниновского городского поселения"</t>
  </si>
  <si>
    <t>07 2 00 00000</t>
  </si>
  <si>
    <t>07 2 01 00000</t>
  </si>
  <si>
    <t>07 2 01 20170</t>
  </si>
  <si>
    <t>Подпрограмма "Безопасность дорожного движения"</t>
  </si>
  <si>
    <t>07 3 00 00000</t>
  </si>
  <si>
    <t>07 3 01 00000</t>
  </si>
  <si>
    <t>Мероприятия по безопасности дорожного движения</t>
  </si>
  <si>
    <t>07 3 01 20270</t>
  </si>
  <si>
    <t xml:space="preserve">Муниципальная программа "Энергоэффективность и развитие энергетики в Смоляниновском городском поселении на 2014-2017 годы" </t>
  </si>
  <si>
    <t>08 0 00 00000</t>
  </si>
  <si>
    <t>Подпрограмма "Энергоэффективность в Смоляниновском городском поселении на 2014-2017 годы""</t>
  </si>
  <si>
    <t>Основное мероприятие "Обеспечение рационального использования топливно-энергетических ресурсов"</t>
  </si>
  <si>
    <t>08 1 00 00000</t>
  </si>
  <si>
    <t>08 1 01 00000</t>
  </si>
  <si>
    <t>08 1 01 20080</t>
  </si>
  <si>
    <t xml:space="preserve">Муниципальная программа Смоляниновского городского поселения "Передача полномочий по земельному контролю на 2014-2017 годы" </t>
  </si>
  <si>
    <t>09 0 00 00000</t>
  </si>
  <si>
    <t>Подпрограмма "Передача полномочий по земельному контролю"</t>
  </si>
  <si>
    <t>09 1 00 00000</t>
  </si>
  <si>
    <t>09 1 01 00000</t>
  </si>
  <si>
    <t>09 1 01 04090</t>
  </si>
  <si>
    <t>Подпрограмма "Развитие малого и среднего предпринимательства в Смоляниновском городском поселении на 2014-2017 годы"</t>
  </si>
  <si>
    <t>Муниципальная программа "Экономическое развитие и инновационная экономика Смоляниновского городского поселения на 2014-2017 годы"</t>
  </si>
  <si>
    <t>11 0 00 00000</t>
  </si>
  <si>
    <t>11 1 00 00000</t>
  </si>
  <si>
    <t>Основное мероприятие "Финансовая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экспорта"</t>
  </si>
  <si>
    <t>11 1 01 00000</t>
  </si>
  <si>
    <t>12 0 00 00000</t>
  </si>
  <si>
    <t>Основное мероприятие "Информирование населения Смоляниновского городского поселения, в том числе в СМИ, о действиях органов местного самоуправления"</t>
  </si>
  <si>
    <t>Реализация мероприятий по противодействию коррупции</t>
  </si>
  <si>
    <t>12 0 00 20180</t>
  </si>
  <si>
    <t>99 0 00 00000</t>
  </si>
  <si>
    <t>Непрограммные мероприятия</t>
  </si>
  <si>
    <t>99 9 00 00000</t>
  </si>
  <si>
    <t>99 9 99 10010</t>
  </si>
  <si>
    <t>99 9 99 10020</t>
  </si>
  <si>
    <t>99 9 99 10030</t>
  </si>
  <si>
    <t>99 9 99 10040</t>
  </si>
  <si>
    <t>99 9 99 10050</t>
  </si>
  <si>
    <t>Расходы, связанные с исполнением решений, принятых судебными органами</t>
  </si>
  <si>
    <t>99 9 99 10070</t>
  </si>
  <si>
    <t>Учреждение по обеспечению хозяйственного обслуживания</t>
  </si>
  <si>
    <t>99 9 99 70060</t>
  </si>
  <si>
    <t xml:space="preserve">Развитие малого и среднего предпринимательства </t>
  </si>
  <si>
    <t>11 1 01 20110</t>
  </si>
  <si>
    <t>03 2 01 S9602</t>
  </si>
  <si>
    <t>03 2 01 09502</t>
  </si>
  <si>
    <t>03 2 01 09602</t>
  </si>
  <si>
    <t>Муниципальная программа "Безопасное поселение" на 2016-2018 годы</t>
  </si>
  <si>
    <t>13 0 00 00000</t>
  </si>
  <si>
    <t>Подпрограмма "Финансовое обеспечение переданных федеральных полномочий"</t>
  </si>
  <si>
    <t>13 1 00 00000</t>
  </si>
  <si>
    <t>Основное мероприятие "Финансовое обеспечение переданных федеральных полномочий"</t>
  </si>
  <si>
    <t>13 1 02 00000</t>
  </si>
  <si>
    <t xml:space="preserve">Субвенции на осуществление первичного воинского учета на территориях, где отсутствуют военные комиссариаты </t>
  </si>
  <si>
    <t>13 1 02 51180</t>
  </si>
  <si>
    <t>Расходы бюджета Смоляниновского городского поселения по финансовому обеспечению муниципальных программ и непрограммным направлениям Смоляниновского городского поселения  на 2017 год</t>
  </si>
  <si>
    <t xml:space="preserve">Подпрограмма  "Доступная среда" на 2011-2020 годы </t>
  </si>
  <si>
    <t>Субсидии на обеспечение мероприятий по переселению граждан из аварийного жилищного фонда с учетом необходимости развития строительства за счет средств, поступивших от Государственной корпорации Фонд содействия реформированию жилищно-коммунального хозяйства (ЭТАП 2015)</t>
  </si>
  <si>
    <t>Субсидии на обеспечение мероприятий по переселению граждан из аварийного жилищного фонда с учетом необходимости развития строительства за счет средств краевого бюджета (ЭТАП 2015)</t>
  </si>
  <si>
    <t>Субсидии на обеспечение мероприятий по переселению граждан из аварийного жилищного фонда с учетом необходимости развития строительства за счет средств, поступивших от Государственной корпорации Фонд содействия реформированию жилищно-коммунального хозяйства (ЭТАП 2016)</t>
  </si>
  <si>
    <t>Субсидии на обеспечение мероприятий по переселению граждан из аварийного жилищного фонда с учетом необходимости развития строительства за счет средств краевого бюджета (ЭТАП 2016)</t>
  </si>
  <si>
    <t>Подпрограмма "Формирование современной городской среды Смоляниновского городского поселения на 2017 год"</t>
  </si>
  <si>
    <t>Основное мероприятие "Поддержка муниципальных программ в сфере благоустройства дворовых территорий и мест массового отдыха населения"</t>
  </si>
  <si>
    <t>Мероприятия по благоустройству дворовых территорий и территорий общего пользования</t>
  </si>
  <si>
    <t>Субсидии бюджету муниципальных образований Приморского края на поддержку муниципальных программ формрования современной городской среды</t>
  </si>
  <si>
    <t>04 5 01 00000</t>
  </si>
  <si>
    <t>04 5 01 L5550</t>
  </si>
  <si>
    <t>04 5 01 R5550</t>
  </si>
  <si>
    <t xml:space="preserve">Приложение №13                                                                               к муниципальному правовому акту Смоляниновского городского поселения от 15.12.2016г №18-МПА, с внесением изменений Реш.№77, МПА-03 от 26.01.17г; от 21.03.2017 Реш№83, 84 МПА-07,08; от 31.03.17г Реш№85 МПА-09.                                                                                                                                          
</t>
  </si>
  <si>
    <t xml:space="preserve">Приложение №4                                                                               к муниципальному правовому акту Смоляниновского городского поселения от 31.03.2017г №09-МПА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</si>
</sst>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[$€-2]\ ###,000_);[Red]\([$€-2]\ ###,000\)"/>
    <numFmt numFmtId="182" formatCode="#,##0.000_р_."/>
    <numFmt numFmtId="183" formatCode="#,##0.0000_р_."/>
    <numFmt numFmtId="184" formatCode="#,##0.00000_р_."/>
    <numFmt numFmtId="185" formatCode="#,##0.0000"/>
    <numFmt numFmtId="186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mediumGray"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shrinkToFit="1"/>
    </xf>
    <xf numFmtId="184" fontId="7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left" vertical="center" wrapText="1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12" fillId="35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184" fontId="7" fillId="0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0" fontId="9" fillId="33" borderId="10" xfId="53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shrinkToFit="1"/>
    </xf>
    <xf numFmtId="2" fontId="7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8" fillId="0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top" wrapText="1"/>
    </xf>
    <xf numFmtId="0" fontId="9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top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4" fontId="7" fillId="3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/>
    </xf>
    <xf numFmtId="184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184" fontId="55" fillId="0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54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horizontal="left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2" fontId="54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Fill="1" applyBorder="1" applyAlignment="1">
      <alignment horizontal="center" vertical="center" shrinkToFit="1"/>
    </xf>
    <xf numFmtId="0" fontId="54" fillId="33" borderId="10" xfId="53" applyNumberFormat="1" applyFont="1" applyFill="1" applyBorder="1" applyAlignment="1">
      <alignment horizontal="left" vertical="top" wrapText="1"/>
      <protection/>
    </xf>
    <xf numFmtId="0" fontId="14" fillId="33" borderId="10" xfId="53" applyNumberFormat="1" applyFont="1" applyFill="1" applyBorder="1" applyAlignment="1">
      <alignment horizontal="left" vertical="top" wrapText="1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184" fontId="55" fillId="37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54" fillId="33" borderId="0" xfId="0" applyNumberFormat="1" applyFont="1" applyFill="1" applyBorder="1" applyAlignment="1">
      <alignment horizontal="center" vertical="center" shrinkToFit="1"/>
    </xf>
    <xf numFmtId="184" fontId="5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184" fontId="9" fillId="0" borderId="10" xfId="0" applyNumberFormat="1" applyFont="1" applyBorder="1" applyAlignment="1">
      <alignment horizontal="center" vertical="center" wrapText="1"/>
    </xf>
    <xf numFmtId="0" fontId="14" fillId="37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top" wrapText="1"/>
    </xf>
    <xf numFmtId="186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 vertical="top"/>
    </xf>
    <xf numFmtId="17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shrinkToFit="1"/>
    </xf>
    <xf numFmtId="184" fontId="9" fillId="37" borderId="10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54" fillId="37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shrinkToFit="1"/>
    </xf>
    <xf numFmtId="184" fontId="7" fillId="0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shrinkToFit="1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184" fontId="55" fillId="0" borderId="10" xfId="0" applyNumberFormat="1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2" fontId="6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showGridLines="0" tabSelected="1" view="pageLayout" zoomScale="80" zoomScaleSheetLayoutView="90" zoomScalePageLayoutView="80" workbookViewId="0" topLeftCell="A1">
      <selection activeCell="A5" sqref="A5:T5"/>
    </sheetView>
  </sheetViews>
  <sheetFormatPr defaultColWidth="9.00390625" defaultRowHeight="12.75" outlineLevelRow="5"/>
  <cols>
    <col min="1" max="1" width="56.875" style="5" customWidth="1"/>
    <col min="2" max="2" width="28.00390625" style="0" customWidth="1"/>
    <col min="3" max="3" width="13.125" style="0" hidden="1" customWidth="1"/>
    <col min="4" max="4" width="9.375" style="0" hidden="1" customWidth="1"/>
    <col min="5" max="5" width="11.125" style="0" hidden="1" customWidth="1"/>
    <col min="6" max="6" width="11.75390625" style="1" hidden="1" customWidth="1"/>
    <col min="7" max="11" width="11.75390625" style="0" hidden="1" customWidth="1"/>
    <col min="12" max="12" width="3.00390625" style="0" hidden="1" customWidth="1"/>
    <col min="13" max="13" width="3.875" style="0" hidden="1" customWidth="1"/>
    <col min="14" max="14" width="20.375" style="6" customWidth="1"/>
    <col min="15" max="15" width="0.2421875" style="0" hidden="1" customWidth="1"/>
    <col min="16" max="16" width="2.75390625" style="0" hidden="1" customWidth="1"/>
    <col min="17" max="19" width="8.875" style="0" hidden="1" customWidth="1"/>
  </cols>
  <sheetData>
    <row r="1" spans="1:20" ht="56.25" customHeight="1">
      <c r="A1" s="7"/>
      <c r="B1" s="166" t="s">
        <v>237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81"/>
      <c r="P1" s="81"/>
      <c r="Q1" s="81"/>
      <c r="R1" s="81"/>
      <c r="S1" s="81"/>
      <c r="T1" s="81"/>
    </row>
    <row r="2" spans="1:20" ht="91.5" customHeight="1">
      <c r="A2" s="7"/>
      <c r="B2" s="166" t="s">
        <v>236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81"/>
      <c r="P2" s="81"/>
      <c r="Q2" s="81"/>
      <c r="R2" s="81"/>
      <c r="S2" s="81"/>
      <c r="T2" s="81"/>
    </row>
    <row r="3" spans="1:20" ht="9.75" customHeight="1" hidden="1">
      <c r="A3" s="7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0.75" customHeight="1" hidden="1">
      <c r="A4" s="7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16" s="2" customFormat="1" ht="3.75" customHeight="1">
      <c r="A5" s="13"/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23"/>
      <c r="P5" s="23"/>
    </row>
    <row r="6" spans="1:16" s="3" customFormat="1" ht="47.25" customHeight="1">
      <c r="A6" s="163" t="s">
        <v>223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3" customFormat="1" ht="12" customHeight="1">
      <c r="A7" s="10"/>
      <c r="B7" s="10"/>
      <c r="C7" s="10"/>
      <c r="D7" s="10"/>
      <c r="E7" s="10"/>
      <c r="F7" s="11"/>
      <c r="G7" s="10"/>
      <c r="H7" s="10"/>
      <c r="I7" s="10"/>
      <c r="J7" s="10"/>
      <c r="K7" s="10"/>
      <c r="L7" s="12" t="s">
        <v>0</v>
      </c>
      <c r="M7" s="12"/>
      <c r="N7" s="2" t="s">
        <v>16</v>
      </c>
      <c r="O7" s="9"/>
      <c r="P7" s="9"/>
    </row>
    <row r="8" spans="1:16" s="3" customFormat="1" ht="33.75" customHeight="1">
      <c r="A8" s="24" t="s">
        <v>8</v>
      </c>
      <c r="B8" s="24" t="s">
        <v>9</v>
      </c>
      <c r="C8" s="24" t="s">
        <v>10</v>
      </c>
      <c r="D8" s="24" t="s">
        <v>2</v>
      </c>
      <c r="E8" s="25"/>
      <c r="F8" s="26" t="s">
        <v>3</v>
      </c>
      <c r="G8" s="24" t="s">
        <v>4</v>
      </c>
      <c r="H8" s="24" t="s">
        <v>5</v>
      </c>
      <c r="I8" s="25"/>
      <c r="J8" s="24" t="s">
        <v>6</v>
      </c>
      <c r="K8" s="25"/>
      <c r="L8" s="24" t="s">
        <v>7</v>
      </c>
      <c r="M8" s="27" t="s">
        <v>11</v>
      </c>
      <c r="N8" s="28" t="s">
        <v>14</v>
      </c>
      <c r="O8" s="14"/>
      <c r="P8" s="14"/>
    </row>
    <row r="9" spans="1:16" s="3" customFormat="1" ht="12.75" customHeight="1">
      <c r="A9" s="24">
        <v>1</v>
      </c>
      <c r="B9" s="24">
        <v>4</v>
      </c>
      <c r="C9" s="24">
        <v>5</v>
      </c>
      <c r="D9" s="24"/>
      <c r="E9" s="25"/>
      <c r="F9" s="26"/>
      <c r="G9" s="24"/>
      <c r="H9" s="24"/>
      <c r="I9" s="25"/>
      <c r="J9" s="24"/>
      <c r="K9" s="25"/>
      <c r="L9" s="24"/>
      <c r="M9" s="29"/>
      <c r="N9" s="30">
        <v>5</v>
      </c>
      <c r="O9" s="15"/>
      <c r="P9" s="15"/>
    </row>
    <row r="10" spans="1:16" s="4" customFormat="1" ht="42.75" customHeight="1">
      <c r="A10" s="138" t="s">
        <v>67</v>
      </c>
      <c r="B10" s="83" t="s">
        <v>54</v>
      </c>
      <c r="C10" s="38" t="s">
        <v>1</v>
      </c>
      <c r="D10" s="77"/>
      <c r="E10" s="39"/>
      <c r="F10" s="32"/>
      <c r="G10" s="32"/>
      <c r="H10" s="32"/>
      <c r="I10" s="32"/>
      <c r="J10" s="32"/>
      <c r="K10" s="32"/>
      <c r="L10" s="32"/>
      <c r="M10" s="78"/>
      <c r="N10" s="87">
        <f>N13</f>
        <v>2950</v>
      </c>
      <c r="O10" s="20"/>
      <c r="P10" s="16"/>
    </row>
    <row r="11" spans="1:16" s="4" customFormat="1" ht="18.75" customHeight="1">
      <c r="A11" s="82" t="s">
        <v>53</v>
      </c>
      <c r="B11" s="84" t="s">
        <v>55</v>
      </c>
      <c r="C11" s="38"/>
      <c r="D11" s="77"/>
      <c r="E11" s="39"/>
      <c r="F11" s="32"/>
      <c r="G11" s="32"/>
      <c r="H11" s="32"/>
      <c r="I11" s="32"/>
      <c r="J11" s="32"/>
      <c r="K11" s="32"/>
      <c r="L11" s="32"/>
      <c r="M11" s="78"/>
      <c r="N11" s="67">
        <f>N12</f>
        <v>2950</v>
      </c>
      <c r="O11" s="20"/>
      <c r="P11" s="16"/>
    </row>
    <row r="12" spans="1:16" s="4" customFormat="1" ht="48.75" customHeight="1">
      <c r="A12" s="85" t="s">
        <v>56</v>
      </c>
      <c r="B12" s="84" t="s">
        <v>57</v>
      </c>
      <c r="C12" s="38"/>
      <c r="D12" s="77"/>
      <c r="E12" s="39"/>
      <c r="F12" s="32"/>
      <c r="G12" s="32"/>
      <c r="H12" s="32"/>
      <c r="I12" s="32"/>
      <c r="J12" s="32"/>
      <c r="K12" s="32"/>
      <c r="L12" s="32"/>
      <c r="M12" s="78"/>
      <c r="N12" s="67">
        <f>N13</f>
        <v>2950</v>
      </c>
      <c r="O12" s="20"/>
      <c r="P12" s="16"/>
    </row>
    <row r="13" spans="1:16" s="4" customFormat="1" ht="65.25" customHeight="1">
      <c r="A13" s="72" t="s">
        <v>20</v>
      </c>
      <c r="B13" s="86" t="s">
        <v>58</v>
      </c>
      <c r="C13" s="79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53">
        <v>2950</v>
      </c>
      <c r="O13" s="20"/>
      <c r="P13" s="16"/>
    </row>
    <row r="14" spans="1:16" s="4" customFormat="1" ht="42.75" customHeight="1">
      <c r="A14" s="138" t="s">
        <v>66</v>
      </c>
      <c r="B14" s="88" t="s">
        <v>61</v>
      </c>
      <c r="C14" s="38" t="s">
        <v>13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87">
        <f>N17</f>
        <v>500</v>
      </c>
      <c r="O14" s="16"/>
      <c r="P14" s="16"/>
    </row>
    <row r="15" spans="1:16" s="4" customFormat="1" ht="33" customHeight="1">
      <c r="A15" s="82" t="s">
        <v>59</v>
      </c>
      <c r="B15" s="89" t="s">
        <v>62</v>
      </c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67">
        <f>N16</f>
        <v>500</v>
      </c>
      <c r="O15" s="16"/>
      <c r="P15" s="16"/>
    </row>
    <row r="16" spans="1:16" s="4" customFormat="1" ht="34.5" customHeight="1">
      <c r="A16" s="85" t="s">
        <v>60</v>
      </c>
      <c r="B16" s="89" t="s">
        <v>63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67">
        <f>N17</f>
        <v>500</v>
      </c>
      <c r="O16" s="16"/>
      <c r="P16" s="16"/>
    </row>
    <row r="17" spans="1:16" s="4" customFormat="1" ht="28.5" customHeight="1">
      <c r="A17" s="40" t="s">
        <v>30</v>
      </c>
      <c r="B17" s="90" t="s">
        <v>64</v>
      </c>
      <c r="C17" s="42" t="s">
        <v>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53">
        <v>500</v>
      </c>
      <c r="O17" s="15"/>
      <c r="P17" s="16"/>
    </row>
    <row r="18" spans="1:16" s="4" customFormat="1" ht="57.75" customHeight="1">
      <c r="A18" s="138" t="s">
        <v>65</v>
      </c>
      <c r="B18" s="88" t="s">
        <v>68</v>
      </c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87">
        <f>N21+N24+N25+N28+N31+N34+N36+N39+N42+N45+N26+N27</f>
        <v>68234.79916</v>
      </c>
      <c r="O18" s="16"/>
      <c r="P18" s="16"/>
    </row>
    <row r="19" spans="1:16" s="4" customFormat="1" ht="20.25" customHeight="1">
      <c r="A19" s="82" t="s">
        <v>69</v>
      </c>
      <c r="B19" s="89" t="s">
        <v>71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67">
        <f>N20</f>
        <v>400</v>
      </c>
      <c r="O19" s="16"/>
      <c r="P19" s="16"/>
    </row>
    <row r="20" spans="1:16" s="4" customFormat="1" ht="46.5" customHeight="1">
      <c r="A20" s="85" t="s">
        <v>70</v>
      </c>
      <c r="B20" s="89" t="s">
        <v>72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67">
        <f>N21</f>
        <v>400</v>
      </c>
      <c r="O20" s="16"/>
      <c r="P20" s="16"/>
    </row>
    <row r="21" spans="1:16" s="4" customFormat="1" ht="18.75" customHeight="1">
      <c r="A21" s="34" t="s">
        <v>21</v>
      </c>
      <c r="B21" s="90" t="s">
        <v>73</v>
      </c>
      <c r="C21" s="48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53">
        <v>400</v>
      </c>
      <c r="O21" s="16"/>
      <c r="P21" s="16"/>
    </row>
    <row r="22" spans="1:16" s="4" customFormat="1" ht="65.25" customHeight="1">
      <c r="A22" s="82" t="s">
        <v>75</v>
      </c>
      <c r="B22" s="91" t="s">
        <v>74</v>
      </c>
      <c r="C22" s="50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52">
        <f>N23</f>
        <v>64879.88484</v>
      </c>
      <c r="O22" s="16"/>
      <c r="P22" s="16"/>
    </row>
    <row r="23" spans="1:16" s="4" customFormat="1" ht="48.75" customHeight="1">
      <c r="A23" s="85" t="s">
        <v>76</v>
      </c>
      <c r="B23" s="91" t="s">
        <v>77</v>
      </c>
      <c r="C23" s="50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52">
        <f>N24+N25+N28+N26+N27</f>
        <v>64879.88484</v>
      </c>
      <c r="O23" s="16"/>
      <c r="P23" s="16"/>
    </row>
    <row r="24" spans="1:16" s="4" customFormat="1" ht="44.25" customHeight="1">
      <c r="A24" s="51" t="s">
        <v>52</v>
      </c>
      <c r="B24" s="90" t="s">
        <v>212</v>
      </c>
      <c r="C24" s="48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53">
        <v>4701.13425</v>
      </c>
      <c r="O24" s="16"/>
      <c r="P24" s="16"/>
    </row>
    <row r="25" spans="1:16" s="4" customFormat="1" ht="114.75" customHeight="1">
      <c r="A25" s="93" t="s">
        <v>225</v>
      </c>
      <c r="B25" s="41" t="s">
        <v>213</v>
      </c>
      <c r="C25" s="50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68">
        <v>5532.85023</v>
      </c>
      <c r="O25" s="16"/>
      <c r="P25" s="16"/>
    </row>
    <row r="26" spans="1:16" s="4" customFormat="1" ht="83.25" customHeight="1">
      <c r="A26" s="93" t="s">
        <v>226</v>
      </c>
      <c r="B26" s="41" t="s">
        <v>214</v>
      </c>
      <c r="C26" s="5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68">
        <v>3858.26594</v>
      </c>
      <c r="O26" s="16"/>
      <c r="P26" s="16"/>
    </row>
    <row r="27" spans="1:16" s="4" customFormat="1" ht="114.75" customHeight="1">
      <c r="A27" s="93" t="s">
        <v>227</v>
      </c>
      <c r="B27" s="41" t="s">
        <v>213</v>
      </c>
      <c r="C27" s="50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68">
        <v>36803.32753</v>
      </c>
      <c r="O27" s="16"/>
      <c r="P27" s="16"/>
    </row>
    <row r="28" spans="1:16" s="4" customFormat="1" ht="81.75" customHeight="1">
      <c r="A28" s="93" t="s">
        <v>228</v>
      </c>
      <c r="B28" s="41" t="s">
        <v>214</v>
      </c>
      <c r="C28" s="5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68">
        <v>13984.30689</v>
      </c>
      <c r="O28" s="16"/>
      <c r="P28" s="16"/>
    </row>
    <row r="29" spans="1:16" s="4" customFormat="1" ht="36" customHeight="1">
      <c r="A29" s="94" t="s">
        <v>78</v>
      </c>
      <c r="B29" s="91" t="s">
        <v>79</v>
      </c>
      <c r="C29" s="50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52">
        <f>N31</f>
        <v>1350</v>
      </c>
      <c r="O29" s="16"/>
      <c r="P29" s="16"/>
    </row>
    <row r="30" spans="1:16" s="4" customFormat="1" ht="36" customHeight="1">
      <c r="A30" s="85" t="s">
        <v>80</v>
      </c>
      <c r="B30" s="91" t="s">
        <v>81</v>
      </c>
      <c r="C30" s="50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52">
        <f>N31</f>
        <v>1350</v>
      </c>
      <c r="O30" s="16"/>
      <c r="P30" s="16"/>
    </row>
    <row r="31" spans="1:16" s="4" customFormat="1" ht="36.75" customHeight="1">
      <c r="A31" s="64" t="s">
        <v>31</v>
      </c>
      <c r="B31" s="90" t="s">
        <v>82</v>
      </c>
      <c r="C31" s="48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53">
        <v>1350</v>
      </c>
      <c r="O31" s="16"/>
      <c r="P31" s="16"/>
    </row>
    <row r="32" spans="1:16" s="4" customFormat="1" ht="68.25" customHeight="1">
      <c r="A32" s="94" t="s">
        <v>83</v>
      </c>
      <c r="B32" s="95" t="s">
        <v>84</v>
      </c>
      <c r="C32" s="50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52">
        <f>N34</f>
        <v>104.91432</v>
      </c>
      <c r="O32" s="16"/>
      <c r="P32" s="16"/>
    </row>
    <row r="33" spans="1:16" s="4" customFormat="1" ht="33.75" customHeight="1">
      <c r="A33" s="85" t="s">
        <v>85</v>
      </c>
      <c r="B33" s="95" t="s">
        <v>86</v>
      </c>
      <c r="C33" s="50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52">
        <f>N34</f>
        <v>104.91432</v>
      </c>
      <c r="O33" s="16"/>
      <c r="P33" s="16"/>
    </row>
    <row r="34" spans="1:16" s="4" customFormat="1" ht="77.25" customHeight="1">
      <c r="A34" s="35" t="s">
        <v>22</v>
      </c>
      <c r="B34" s="96" t="s">
        <v>87</v>
      </c>
      <c r="C34" s="48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145">
        <v>104.91432</v>
      </c>
      <c r="O34" s="16"/>
      <c r="P34" s="16"/>
    </row>
    <row r="35" spans="1:16" s="4" customFormat="1" ht="34.5" customHeight="1">
      <c r="A35" s="119" t="s">
        <v>85</v>
      </c>
      <c r="B35" s="95" t="s">
        <v>88</v>
      </c>
      <c r="C35" s="48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52">
        <f>N36</f>
        <v>0</v>
      </c>
      <c r="O35" s="16"/>
      <c r="P35" s="16"/>
    </row>
    <row r="36" spans="1:16" s="4" customFormat="1" ht="49.5" customHeight="1">
      <c r="A36" s="72" t="s">
        <v>50</v>
      </c>
      <c r="B36" s="96" t="s">
        <v>89</v>
      </c>
      <c r="C36" s="48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41">
        <v>0</v>
      </c>
      <c r="O36" s="16"/>
      <c r="P36" s="16"/>
    </row>
    <row r="37" spans="1:16" s="4" customFormat="1" ht="18.75" customHeight="1">
      <c r="A37" s="94" t="s">
        <v>90</v>
      </c>
      <c r="B37" s="91" t="s">
        <v>91</v>
      </c>
      <c r="C37" s="50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52">
        <f>N39</f>
        <v>500</v>
      </c>
      <c r="O37" s="16"/>
      <c r="P37" s="16"/>
    </row>
    <row r="38" spans="1:16" s="4" customFormat="1" ht="36" customHeight="1">
      <c r="A38" s="85" t="s">
        <v>92</v>
      </c>
      <c r="B38" s="90" t="s">
        <v>93</v>
      </c>
      <c r="C38" s="50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52">
        <f>N39</f>
        <v>500</v>
      </c>
      <c r="O38" s="16"/>
      <c r="P38" s="16"/>
    </row>
    <row r="39" spans="1:16" s="21" customFormat="1" ht="18" customHeight="1">
      <c r="A39" s="34" t="s">
        <v>32</v>
      </c>
      <c r="B39" s="90" t="s">
        <v>94</v>
      </c>
      <c r="C39" s="36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3">
        <v>500</v>
      </c>
      <c r="O39" s="17"/>
      <c r="P39" s="17"/>
    </row>
    <row r="40" spans="1:16" s="21" customFormat="1" ht="48.75" customHeight="1">
      <c r="A40" s="94" t="s">
        <v>95</v>
      </c>
      <c r="B40" s="91" t="s">
        <v>96</v>
      </c>
      <c r="C40" s="49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2">
        <f>N42</f>
        <v>900</v>
      </c>
      <c r="O40" s="17"/>
      <c r="P40" s="17"/>
    </row>
    <row r="41" spans="1:16" s="21" customFormat="1" ht="63.75" customHeight="1">
      <c r="A41" s="85" t="s">
        <v>97</v>
      </c>
      <c r="B41" s="90" t="s">
        <v>98</v>
      </c>
      <c r="C41" s="49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2">
        <f>N42</f>
        <v>900</v>
      </c>
      <c r="O41" s="17"/>
      <c r="P41" s="17"/>
    </row>
    <row r="42" spans="1:16" s="21" customFormat="1" ht="45" customHeight="1">
      <c r="A42" s="34" t="s">
        <v>33</v>
      </c>
      <c r="B42" s="46" t="s">
        <v>99</v>
      </c>
      <c r="C42" s="36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3">
        <v>900</v>
      </c>
      <c r="O42" s="17"/>
      <c r="P42" s="17"/>
    </row>
    <row r="43" spans="1:16" s="21" customFormat="1" ht="18.75" customHeight="1">
      <c r="A43" s="94" t="s">
        <v>100</v>
      </c>
      <c r="B43" s="43" t="s">
        <v>101</v>
      </c>
      <c r="C43" s="49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2">
        <f>N45</f>
        <v>100</v>
      </c>
      <c r="O43" s="17"/>
      <c r="P43" s="17"/>
    </row>
    <row r="44" spans="1:16" s="21" customFormat="1" ht="33.75" customHeight="1">
      <c r="A44" s="97" t="s">
        <v>102</v>
      </c>
      <c r="B44" s="43" t="s">
        <v>103</v>
      </c>
      <c r="C44" s="49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2">
        <f>N45</f>
        <v>100</v>
      </c>
      <c r="O44" s="17"/>
      <c r="P44" s="17"/>
    </row>
    <row r="45" spans="1:16" s="21" customFormat="1" ht="51" customHeight="1">
      <c r="A45" s="71" t="s">
        <v>48</v>
      </c>
      <c r="B45" s="92" t="s">
        <v>104</v>
      </c>
      <c r="C45" s="3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3">
        <v>100</v>
      </c>
      <c r="O45" s="17"/>
      <c r="P45" s="17"/>
    </row>
    <row r="46" spans="1:16" s="21" customFormat="1" ht="50.25" customHeight="1">
      <c r="A46" s="98" t="s">
        <v>105</v>
      </c>
      <c r="B46" s="99" t="s">
        <v>106</v>
      </c>
      <c r="C46" s="49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100">
        <f>N49+N52+N55+N58+N59</f>
        <v>2150.66</v>
      </c>
      <c r="O46" s="17"/>
      <c r="P46" s="17"/>
    </row>
    <row r="47" spans="1:16" s="21" customFormat="1" ht="17.25" customHeight="1">
      <c r="A47" s="94" t="s">
        <v>107</v>
      </c>
      <c r="B47" s="91" t="s">
        <v>108</v>
      </c>
      <c r="C47" s="49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>
        <f>N48</f>
        <v>150</v>
      </c>
      <c r="O47" s="17"/>
      <c r="P47" s="17"/>
    </row>
    <row r="48" spans="1:16" s="21" customFormat="1" ht="65.25" customHeight="1">
      <c r="A48" s="85" t="s">
        <v>109</v>
      </c>
      <c r="B48" s="91" t="s">
        <v>110</v>
      </c>
      <c r="C48" s="4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>
        <f>N49</f>
        <v>150</v>
      </c>
      <c r="O48" s="17"/>
      <c r="P48" s="17"/>
    </row>
    <row r="49" spans="1:16" s="21" customFormat="1" ht="35.25" customHeight="1">
      <c r="A49" s="34" t="s">
        <v>34</v>
      </c>
      <c r="B49" s="92" t="s">
        <v>111</v>
      </c>
      <c r="C49" s="36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3">
        <v>150</v>
      </c>
      <c r="O49" s="17"/>
      <c r="P49" s="17"/>
    </row>
    <row r="50" spans="1:16" s="21" customFormat="1" ht="19.5" customHeight="1">
      <c r="A50" s="94" t="s">
        <v>112</v>
      </c>
      <c r="B50" s="91" t="s">
        <v>113</v>
      </c>
      <c r="C50" s="4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>
        <f>N52</f>
        <v>50</v>
      </c>
      <c r="O50" s="17"/>
      <c r="P50" s="17"/>
    </row>
    <row r="51" spans="1:16" s="21" customFormat="1" ht="36.75" customHeight="1">
      <c r="A51" s="85" t="s">
        <v>114</v>
      </c>
      <c r="B51" s="91" t="s">
        <v>115</v>
      </c>
      <c r="C51" s="49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>
        <f>N52</f>
        <v>50</v>
      </c>
      <c r="O51" s="17"/>
      <c r="P51" s="17"/>
    </row>
    <row r="52" spans="1:16" s="21" customFormat="1" ht="30.75" customHeight="1">
      <c r="A52" s="34" t="s">
        <v>35</v>
      </c>
      <c r="B52" s="101" t="s">
        <v>116</v>
      </c>
      <c r="C52" s="36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3">
        <v>50</v>
      </c>
      <c r="O52" s="17"/>
      <c r="P52" s="17"/>
    </row>
    <row r="53" spans="1:16" s="21" customFormat="1" ht="33" customHeight="1">
      <c r="A53" s="94" t="s">
        <v>117</v>
      </c>
      <c r="B53" s="84" t="s">
        <v>118</v>
      </c>
      <c r="C53" s="49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>
        <f>N55</f>
        <v>200</v>
      </c>
      <c r="O53" s="17"/>
      <c r="P53" s="17"/>
    </row>
    <row r="54" spans="1:16" s="21" customFormat="1" ht="50.25" customHeight="1">
      <c r="A54" s="85" t="s">
        <v>119</v>
      </c>
      <c r="B54" s="84" t="s">
        <v>120</v>
      </c>
      <c r="C54" s="49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>
        <f>N55</f>
        <v>200</v>
      </c>
      <c r="O54" s="17"/>
      <c r="P54" s="17"/>
    </row>
    <row r="55" spans="1:16" s="21" customFormat="1" ht="32.25" customHeight="1">
      <c r="A55" s="34" t="s">
        <v>23</v>
      </c>
      <c r="B55" s="101" t="s">
        <v>121</v>
      </c>
      <c r="C55" s="36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3">
        <v>200</v>
      </c>
      <c r="O55" s="17"/>
      <c r="P55" s="17"/>
    </row>
    <row r="56" spans="1:16" s="21" customFormat="1" ht="32.25" customHeight="1">
      <c r="A56" s="94" t="s">
        <v>122</v>
      </c>
      <c r="B56" s="84" t="s">
        <v>123</v>
      </c>
      <c r="C56" s="49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>
        <f>N58</f>
        <v>1400</v>
      </c>
      <c r="O56" s="17"/>
      <c r="P56" s="17"/>
    </row>
    <row r="57" spans="1:16" s="21" customFormat="1" ht="48" customHeight="1">
      <c r="A57" s="85" t="s">
        <v>124</v>
      </c>
      <c r="B57" s="84" t="s">
        <v>125</v>
      </c>
      <c r="C57" s="49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>
        <f>N58</f>
        <v>1400</v>
      </c>
      <c r="O57" s="17"/>
      <c r="P57" s="17"/>
    </row>
    <row r="58" spans="1:16" s="21" customFormat="1" ht="18.75" customHeight="1">
      <c r="A58" s="34" t="s">
        <v>36</v>
      </c>
      <c r="B58" s="101" t="s">
        <v>126</v>
      </c>
      <c r="C58" s="36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3">
        <v>1400</v>
      </c>
      <c r="O58" s="17"/>
      <c r="P58" s="17"/>
    </row>
    <row r="59" spans="1:16" s="21" customFormat="1" ht="45" customHeight="1">
      <c r="A59" s="160" t="s">
        <v>229</v>
      </c>
      <c r="B59" s="84" t="s">
        <v>106</v>
      </c>
      <c r="C59" s="36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2">
        <f>N60</f>
        <v>350.66</v>
      </c>
      <c r="O59" s="17"/>
      <c r="P59" s="17"/>
    </row>
    <row r="60" spans="1:16" s="21" customFormat="1" ht="46.5" customHeight="1">
      <c r="A60" s="161" t="s">
        <v>230</v>
      </c>
      <c r="B60" s="84" t="s">
        <v>233</v>
      </c>
      <c r="C60" s="36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2">
        <f>N61+N62</f>
        <v>350.66</v>
      </c>
      <c r="O60" s="17"/>
      <c r="P60" s="17"/>
    </row>
    <row r="61" spans="1:16" s="21" customFormat="1" ht="36" customHeight="1">
      <c r="A61" s="34" t="s">
        <v>231</v>
      </c>
      <c r="B61" s="101" t="s">
        <v>234</v>
      </c>
      <c r="C61" s="36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3">
        <v>350.66</v>
      </c>
      <c r="O61" s="17"/>
      <c r="P61" s="17"/>
    </row>
    <row r="62" spans="1:16" s="21" customFormat="1" ht="47.25" customHeight="1">
      <c r="A62" s="34" t="s">
        <v>232</v>
      </c>
      <c r="B62" s="101" t="s">
        <v>235</v>
      </c>
      <c r="C62" s="36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3">
        <v>0</v>
      </c>
      <c r="O62" s="17"/>
      <c r="P62" s="17"/>
    </row>
    <row r="63" spans="1:16" s="21" customFormat="1" ht="66" customHeight="1">
      <c r="A63" s="102" t="s">
        <v>127</v>
      </c>
      <c r="B63" s="103" t="s">
        <v>128</v>
      </c>
      <c r="C63" s="49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00">
        <f>N66+N69</f>
        <v>300</v>
      </c>
      <c r="O63" s="17"/>
      <c r="P63" s="17"/>
    </row>
    <row r="64" spans="1:16" s="21" customFormat="1" ht="66" customHeight="1">
      <c r="A64" s="94" t="s">
        <v>129</v>
      </c>
      <c r="B64" s="84" t="s">
        <v>131</v>
      </c>
      <c r="C64" s="49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>
        <f>N65</f>
        <v>150</v>
      </c>
      <c r="O64" s="17"/>
      <c r="P64" s="17"/>
    </row>
    <row r="65" spans="1:16" s="21" customFormat="1" ht="51" customHeight="1">
      <c r="A65" s="85" t="s">
        <v>130</v>
      </c>
      <c r="B65" s="84" t="s">
        <v>132</v>
      </c>
      <c r="C65" s="49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>
        <f>N66</f>
        <v>150</v>
      </c>
      <c r="O65" s="17"/>
      <c r="P65" s="17"/>
    </row>
    <row r="66" spans="1:16" s="21" customFormat="1" ht="47.25" customHeight="1">
      <c r="A66" s="34" t="s">
        <v>37</v>
      </c>
      <c r="B66" s="92" t="s">
        <v>133</v>
      </c>
      <c r="C66" s="36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3">
        <v>150</v>
      </c>
      <c r="O66" s="17"/>
      <c r="P66" s="17"/>
    </row>
    <row r="67" spans="1:16" s="4" customFormat="1" ht="51" customHeight="1">
      <c r="A67" s="94" t="s">
        <v>134</v>
      </c>
      <c r="B67" s="91" t="s">
        <v>135</v>
      </c>
      <c r="C67" s="50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52">
        <f>N69</f>
        <v>150</v>
      </c>
      <c r="O67" s="16"/>
      <c r="P67" s="16"/>
    </row>
    <row r="68" spans="1:16" s="4" customFormat="1" ht="51" customHeight="1">
      <c r="A68" s="85" t="s">
        <v>136</v>
      </c>
      <c r="B68" s="91" t="s">
        <v>137</v>
      </c>
      <c r="C68" s="50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52">
        <f>N69</f>
        <v>150</v>
      </c>
      <c r="O68" s="16"/>
      <c r="P68" s="16"/>
    </row>
    <row r="69" spans="1:16" s="4" customFormat="1" ht="20.25" customHeight="1">
      <c r="A69" s="51" t="s">
        <v>24</v>
      </c>
      <c r="B69" s="92" t="s">
        <v>138</v>
      </c>
      <c r="C69" s="48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53">
        <v>150</v>
      </c>
      <c r="O69" s="16"/>
      <c r="P69" s="16"/>
    </row>
    <row r="70" spans="1:16" s="4" customFormat="1" ht="80.25" customHeight="1">
      <c r="A70" s="102" t="s">
        <v>139</v>
      </c>
      <c r="B70" s="104" t="s">
        <v>140</v>
      </c>
      <c r="C70" s="10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0">
        <f>N73+N76+N79+N82</f>
        <v>83</v>
      </c>
      <c r="O70" s="16"/>
      <c r="P70" s="16"/>
    </row>
    <row r="71" spans="1:16" s="4" customFormat="1" ht="36" customHeight="1">
      <c r="A71" s="94" t="s">
        <v>141</v>
      </c>
      <c r="B71" s="91" t="s">
        <v>142</v>
      </c>
      <c r="C71" s="105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52">
        <f>N73</f>
        <v>10</v>
      </c>
      <c r="O71" s="16"/>
      <c r="P71" s="16"/>
    </row>
    <row r="72" spans="1:16" s="4" customFormat="1" ht="84" customHeight="1">
      <c r="A72" s="85" t="s">
        <v>143</v>
      </c>
      <c r="B72" s="91" t="s">
        <v>144</v>
      </c>
      <c r="C72" s="105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52">
        <f>N73</f>
        <v>10</v>
      </c>
      <c r="O72" s="16"/>
      <c r="P72" s="16"/>
    </row>
    <row r="73" spans="1:21" s="4" customFormat="1" ht="21" customHeight="1">
      <c r="A73" s="34" t="s">
        <v>19</v>
      </c>
      <c r="B73" s="92" t="s">
        <v>145</v>
      </c>
      <c r="C73" s="48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53">
        <v>10</v>
      </c>
      <c r="O73" s="16"/>
      <c r="P73" s="16"/>
      <c r="U73" s="4" t="s">
        <v>17</v>
      </c>
    </row>
    <row r="74" spans="1:16" s="4" customFormat="1" ht="52.5" customHeight="1">
      <c r="A74" s="94" t="s">
        <v>146</v>
      </c>
      <c r="B74" s="91" t="s">
        <v>147</v>
      </c>
      <c r="C74" s="50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52">
        <f>N75</f>
        <v>3</v>
      </c>
      <c r="O74" s="16"/>
      <c r="P74" s="16"/>
    </row>
    <row r="75" spans="1:16" s="4" customFormat="1" ht="50.25" customHeight="1">
      <c r="A75" s="85" t="s">
        <v>148</v>
      </c>
      <c r="B75" s="91" t="s">
        <v>149</v>
      </c>
      <c r="C75" s="48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53">
        <v>3</v>
      </c>
      <c r="O75" s="16"/>
      <c r="P75" s="16"/>
    </row>
    <row r="76" spans="1:16" s="4" customFormat="1" ht="33" customHeight="1">
      <c r="A76" s="34" t="s">
        <v>38</v>
      </c>
      <c r="B76" s="92" t="s">
        <v>150</v>
      </c>
      <c r="C76" s="48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53">
        <v>3</v>
      </c>
      <c r="O76" s="16"/>
      <c r="P76" s="16"/>
    </row>
    <row r="77" spans="1:16" s="4" customFormat="1" ht="50.25" customHeight="1">
      <c r="A77" s="94" t="s">
        <v>151</v>
      </c>
      <c r="B77" s="91" t="s">
        <v>152</v>
      </c>
      <c r="C77" s="50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52">
        <f>N78</f>
        <v>20</v>
      </c>
      <c r="O77" s="16"/>
      <c r="P77" s="16"/>
    </row>
    <row r="78" spans="1:16" s="4" customFormat="1" ht="33" customHeight="1">
      <c r="A78" s="85" t="s">
        <v>153</v>
      </c>
      <c r="B78" s="91" t="s">
        <v>154</v>
      </c>
      <c r="C78" s="48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53">
        <f>N79</f>
        <v>20</v>
      </c>
      <c r="O78" s="16"/>
      <c r="P78" s="16"/>
    </row>
    <row r="79" spans="1:16" s="4" customFormat="1" ht="33" customHeight="1">
      <c r="A79" s="34" t="s">
        <v>39</v>
      </c>
      <c r="B79" s="92" t="s">
        <v>155</v>
      </c>
      <c r="C79" s="4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53">
        <v>20</v>
      </c>
      <c r="O79" s="16"/>
      <c r="P79" s="16"/>
    </row>
    <row r="80" spans="1:16" s="4" customFormat="1" ht="15.75" customHeight="1">
      <c r="A80" s="73" t="s">
        <v>224</v>
      </c>
      <c r="B80" s="91" t="s">
        <v>156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74"/>
      <c r="N80" s="67">
        <f>N81</f>
        <v>50</v>
      </c>
      <c r="O80" s="16"/>
      <c r="P80" s="16"/>
    </row>
    <row r="81" spans="1:16" s="4" customFormat="1" ht="72.75" customHeight="1">
      <c r="A81" s="73" t="s">
        <v>157</v>
      </c>
      <c r="B81" s="45" t="s">
        <v>158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108"/>
      <c r="N81" s="52">
        <v>50</v>
      </c>
      <c r="O81" s="16"/>
      <c r="P81" s="16"/>
    </row>
    <row r="82" spans="1:16" s="4" customFormat="1" ht="45.75" customHeight="1">
      <c r="A82" s="75" t="s">
        <v>48</v>
      </c>
      <c r="B82" s="47" t="s">
        <v>159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108"/>
      <c r="N82" s="68">
        <v>50</v>
      </c>
      <c r="O82" s="16"/>
      <c r="P82" s="16"/>
    </row>
    <row r="83" spans="1:16" s="4" customFormat="1" ht="49.5" customHeight="1">
      <c r="A83" s="107" t="s">
        <v>40</v>
      </c>
      <c r="B83" s="103" t="s">
        <v>160</v>
      </c>
      <c r="C83" s="50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100">
        <f>N86+N89+N92</f>
        <v>3788.56238</v>
      </c>
      <c r="O83" s="16"/>
      <c r="P83" s="16"/>
    </row>
    <row r="84" spans="1:16" s="21" customFormat="1" ht="64.5" customHeight="1">
      <c r="A84" s="109" t="s">
        <v>161</v>
      </c>
      <c r="B84" s="84" t="s">
        <v>162</v>
      </c>
      <c r="C84" s="36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2">
        <f>N85</f>
        <v>1933.30325</v>
      </c>
      <c r="O84" s="17"/>
      <c r="P84" s="17"/>
    </row>
    <row r="85" spans="1:16" s="21" customFormat="1" ht="38.25" customHeight="1">
      <c r="A85" s="110" t="s">
        <v>163</v>
      </c>
      <c r="B85" s="84" t="s">
        <v>164</v>
      </c>
      <c r="C85" s="36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2">
        <f>N86</f>
        <v>1933.30325</v>
      </c>
      <c r="O85" s="17"/>
      <c r="P85" s="17"/>
    </row>
    <row r="86" spans="1:16" s="21" customFormat="1" ht="48" customHeight="1">
      <c r="A86" s="56" t="s">
        <v>41</v>
      </c>
      <c r="B86" s="101" t="s">
        <v>165</v>
      </c>
      <c r="C86" s="50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68">
        <v>1933.30325</v>
      </c>
      <c r="O86" s="17"/>
      <c r="P86" s="17"/>
    </row>
    <row r="87" spans="1:16" s="21" customFormat="1" ht="50.25" customHeight="1">
      <c r="A87" s="94" t="s">
        <v>166</v>
      </c>
      <c r="B87" s="84" t="s">
        <v>167</v>
      </c>
      <c r="C87" s="48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52">
        <f>N88</f>
        <v>1055.25913</v>
      </c>
      <c r="O87" s="17"/>
      <c r="P87" s="17"/>
    </row>
    <row r="88" spans="1:16" s="21" customFormat="1" ht="34.5" customHeight="1">
      <c r="A88" s="94" t="s">
        <v>163</v>
      </c>
      <c r="B88" s="84" t="s">
        <v>168</v>
      </c>
      <c r="C88" s="48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52">
        <f>N89</f>
        <v>1055.25913</v>
      </c>
      <c r="O88" s="17"/>
      <c r="P88" s="17"/>
    </row>
    <row r="89" spans="1:16" s="4" customFormat="1" ht="33" customHeight="1">
      <c r="A89" s="76" t="s">
        <v>42</v>
      </c>
      <c r="B89" s="92" t="s">
        <v>169</v>
      </c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59">
        <v>1055.25913</v>
      </c>
      <c r="O89" s="15"/>
      <c r="P89" s="16"/>
    </row>
    <row r="90" spans="1:16" s="4" customFormat="1" ht="19.5" customHeight="1">
      <c r="A90" s="94" t="s">
        <v>170</v>
      </c>
      <c r="B90" s="91" t="s">
        <v>171</v>
      </c>
      <c r="C90" s="42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52">
        <v>800</v>
      </c>
      <c r="O90" s="15"/>
      <c r="P90" s="16"/>
    </row>
    <row r="91" spans="1:16" s="4" customFormat="1" ht="35.25" customHeight="1">
      <c r="A91" s="85" t="s">
        <v>163</v>
      </c>
      <c r="B91" s="91" t="s">
        <v>172</v>
      </c>
      <c r="C91" s="42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52">
        <f>N92</f>
        <v>800</v>
      </c>
      <c r="O91" s="15"/>
      <c r="P91" s="16"/>
    </row>
    <row r="92" spans="1:16" s="4" customFormat="1" ht="19.5" customHeight="1">
      <c r="A92" s="111" t="s">
        <v>173</v>
      </c>
      <c r="B92" s="92" t="s">
        <v>174</v>
      </c>
      <c r="C92" s="44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68">
        <v>800</v>
      </c>
      <c r="O92" s="15"/>
      <c r="P92" s="16"/>
    </row>
    <row r="93" spans="1:16" s="21" customFormat="1" ht="52.5" customHeight="1">
      <c r="A93" s="112" t="s">
        <v>175</v>
      </c>
      <c r="B93" s="103" t="s">
        <v>176</v>
      </c>
      <c r="C93" s="29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100">
        <v>100</v>
      </c>
      <c r="O93" s="22"/>
      <c r="P93" s="17"/>
    </row>
    <row r="94" spans="1:16" s="21" customFormat="1" ht="49.5" customHeight="1">
      <c r="A94" s="113" t="s">
        <v>177</v>
      </c>
      <c r="B94" s="84" t="s">
        <v>179</v>
      </c>
      <c r="C94" s="29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2">
        <f>N95</f>
        <v>100</v>
      </c>
      <c r="O94" s="22"/>
      <c r="P94" s="17"/>
    </row>
    <row r="95" spans="1:16" s="21" customFormat="1" ht="48.75" customHeight="1">
      <c r="A95" s="114" t="s">
        <v>178</v>
      </c>
      <c r="B95" s="84" t="s">
        <v>180</v>
      </c>
      <c r="C95" s="29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2">
        <f>N96</f>
        <v>100</v>
      </c>
      <c r="O95" s="22"/>
      <c r="P95" s="17"/>
    </row>
    <row r="96" spans="1:16" s="4" customFormat="1" ht="32.25" customHeight="1">
      <c r="A96" s="115" t="s">
        <v>25</v>
      </c>
      <c r="B96" s="92" t="s">
        <v>181</v>
      </c>
      <c r="C96" s="44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68">
        <v>100</v>
      </c>
      <c r="O96" s="15"/>
      <c r="P96" s="16"/>
    </row>
    <row r="97" spans="1:16" s="4" customFormat="1" ht="53.25" customHeight="1">
      <c r="A97" s="112" t="s">
        <v>182</v>
      </c>
      <c r="B97" s="104" t="s">
        <v>183</v>
      </c>
      <c r="C97" s="48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116">
        <f>N98</f>
        <v>107.543</v>
      </c>
      <c r="O97" s="16"/>
      <c r="P97" s="16"/>
    </row>
    <row r="98" spans="1:16" s="4" customFormat="1" ht="35.25" customHeight="1">
      <c r="A98" s="113" t="s">
        <v>184</v>
      </c>
      <c r="B98" s="91" t="s">
        <v>185</v>
      </c>
      <c r="C98" s="48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117">
        <f>N99</f>
        <v>107.543</v>
      </c>
      <c r="O98" s="16"/>
      <c r="P98" s="16"/>
    </row>
    <row r="99" spans="1:16" s="4" customFormat="1" ht="35.25" customHeight="1">
      <c r="A99" s="114" t="s">
        <v>85</v>
      </c>
      <c r="B99" s="91" t="s">
        <v>186</v>
      </c>
      <c r="C99" s="48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117">
        <f>N100</f>
        <v>107.543</v>
      </c>
      <c r="O99" s="16"/>
      <c r="P99" s="16"/>
    </row>
    <row r="100" spans="1:16" s="4" customFormat="1" ht="65.25" customHeight="1">
      <c r="A100" s="72" t="s">
        <v>26</v>
      </c>
      <c r="B100" s="92" t="s">
        <v>187</v>
      </c>
      <c r="C100" s="57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146">
        <v>107.543</v>
      </c>
      <c r="O100" s="19"/>
      <c r="P100" s="18"/>
    </row>
    <row r="101" spans="1:16" s="4" customFormat="1" ht="45.75" customHeight="1" hidden="1" outlineLevel="5">
      <c r="A101" s="35" t="s">
        <v>43</v>
      </c>
      <c r="B101" s="58" t="s">
        <v>15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9"/>
      <c r="N101" s="33">
        <f>N108+N121</f>
        <v>8055</v>
      </c>
      <c r="O101" s="19"/>
      <c r="P101" s="18"/>
    </row>
    <row r="102" spans="1:16" s="4" customFormat="1" ht="54" customHeight="1" outlineLevel="5">
      <c r="A102" s="118" t="s">
        <v>189</v>
      </c>
      <c r="B102" s="104" t="s">
        <v>190</v>
      </c>
      <c r="C102" s="29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121">
        <v>50</v>
      </c>
      <c r="O102" s="19"/>
      <c r="P102" s="18"/>
    </row>
    <row r="103" spans="1:16" s="4" customFormat="1" ht="54" customHeight="1" outlineLevel="5">
      <c r="A103" s="120" t="s">
        <v>188</v>
      </c>
      <c r="B103" s="91" t="s">
        <v>191</v>
      </c>
      <c r="C103" s="29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80">
        <f>N104</f>
        <v>50</v>
      </c>
      <c r="O103" s="19"/>
      <c r="P103" s="18"/>
    </row>
    <row r="104" spans="1:16" s="4" customFormat="1" ht="98.25" customHeight="1" outlineLevel="5">
      <c r="A104" s="119" t="s">
        <v>192</v>
      </c>
      <c r="B104" s="91" t="s">
        <v>193</v>
      </c>
      <c r="C104" s="29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80">
        <v>50</v>
      </c>
      <c r="O104" s="19"/>
      <c r="P104" s="18"/>
    </row>
    <row r="105" spans="1:16" s="4" customFormat="1" ht="26.25" customHeight="1" outlineLevel="5">
      <c r="A105" s="162" t="s">
        <v>210</v>
      </c>
      <c r="B105" s="92" t="s">
        <v>211</v>
      </c>
      <c r="C105" s="142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>
        <v>50</v>
      </c>
      <c r="O105" s="19"/>
      <c r="P105" s="18"/>
    </row>
    <row r="106" spans="1:16" s="4" customFormat="1" ht="54.75" customHeight="1" outlineLevel="5">
      <c r="A106" s="149" t="s">
        <v>49</v>
      </c>
      <c r="B106" s="123" t="s">
        <v>194</v>
      </c>
      <c r="C106" s="29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124">
        <f>N107</f>
        <v>2</v>
      </c>
      <c r="O106" s="19"/>
      <c r="P106" s="18"/>
    </row>
    <row r="107" spans="1:16" s="4" customFormat="1" ht="66.75" customHeight="1" outlineLevel="5">
      <c r="A107" s="147" t="s">
        <v>195</v>
      </c>
      <c r="B107" s="125" t="s">
        <v>194</v>
      </c>
      <c r="C107" s="29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80">
        <f>N108</f>
        <v>2</v>
      </c>
      <c r="O107" s="19"/>
      <c r="P107" s="18"/>
    </row>
    <row r="108" spans="1:16" s="4" customFormat="1" ht="31.5" customHeight="1">
      <c r="A108" s="148" t="s">
        <v>196</v>
      </c>
      <c r="B108" s="122" t="s">
        <v>197</v>
      </c>
      <c r="C108" s="31"/>
      <c r="D108" s="31"/>
      <c r="E108" s="60"/>
      <c r="F108" s="61"/>
      <c r="G108" s="31"/>
      <c r="H108" s="31"/>
      <c r="I108" s="60"/>
      <c r="J108" s="31"/>
      <c r="K108" s="60"/>
      <c r="L108" s="31"/>
      <c r="M108" s="62"/>
      <c r="N108" s="126">
        <v>2</v>
      </c>
      <c r="O108" s="19"/>
      <c r="P108" s="19"/>
    </row>
    <row r="109" spans="1:16" s="4" customFormat="1" ht="31.5" customHeight="1">
      <c r="A109" s="149" t="s">
        <v>215</v>
      </c>
      <c r="B109" s="153" t="s">
        <v>216</v>
      </c>
      <c r="C109" s="99"/>
      <c r="D109" s="99"/>
      <c r="E109" s="154"/>
      <c r="F109" s="155"/>
      <c r="G109" s="99"/>
      <c r="H109" s="99"/>
      <c r="I109" s="154"/>
      <c r="J109" s="99"/>
      <c r="K109" s="154"/>
      <c r="L109" s="99"/>
      <c r="M109" s="156"/>
      <c r="N109" s="157">
        <f>N110</f>
        <v>244.6</v>
      </c>
      <c r="O109" s="19"/>
      <c r="P109" s="19"/>
    </row>
    <row r="110" spans="1:16" s="4" customFormat="1" ht="31.5" customHeight="1">
      <c r="A110" s="158" t="s">
        <v>217</v>
      </c>
      <c r="B110" s="125" t="s">
        <v>218</v>
      </c>
      <c r="C110" s="99"/>
      <c r="D110" s="99"/>
      <c r="E110" s="154"/>
      <c r="F110" s="155"/>
      <c r="G110" s="99"/>
      <c r="H110" s="99"/>
      <c r="I110" s="154"/>
      <c r="J110" s="99"/>
      <c r="K110" s="154"/>
      <c r="L110" s="99"/>
      <c r="M110" s="156"/>
      <c r="N110" s="137">
        <f>N111</f>
        <v>244.6</v>
      </c>
      <c r="O110" s="19"/>
      <c r="P110" s="19"/>
    </row>
    <row r="111" spans="1:16" s="4" customFormat="1" ht="31.5" customHeight="1">
      <c r="A111" s="147" t="s">
        <v>219</v>
      </c>
      <c r="B111" s="122" t="s">
        <v>220</v>
      </c>
      <c r="C111" s="31"/>
      <c r="D111" s="31"/>
      <c r="E111" s="60"/>
      <c r="F111" s="61"/>
      <c r="G111" s="31"/>
      <c r="H111" s="31"/>
      <c r="I111" s="60"/>
      <c r="J111" s="31"/>
      <c r="K111" s="60"/>
      <c r="L111" s="31"/>
      <c r="M111" s="62"/>
      <c r="N111" s="126">
        <f>N112</f>
        <v>244.6</v>
      </c>
      <c r="O111" s="19"/>
      <c r="P111" s="19"/>
    </row>
    <row r="112" spans="1:16" s="4" customFormat="1" ht="53.25" customHeight="1">
      <c r="A112" s="134" t="s">
        <v>221</v>
      </c>
      <c r="B112" s="122" t="s">
        <v>222</v>
      </c>
      <c r="C112" s="31"/>
      <c r="D112" s="31"/>
      <c r="E112" s="60"/>
      <c r="F112" s="61"/>
      <c r="G112" s="31"/>
      <c r="H112" s="31"/>
      <c r="I112" s="60"/>
      <c r="J112" s="31"/>
      <c r="K112" s="60"/>
      <c r="L112" s="31"/>
      <c r="M112" s="62"/>
      <c r="N112" s="126">
        <v>244.6</v>
      </c>
      <c r="O112" s="19"/>
      <c r="P112" s="19"/>
    </row>
    <row r="113" spans="1:16" s="4" customFormat="1" ht="57.75" customHeight="1">
      <c r="A113" s="150" t="s">
        <v>44</v>
      </c>
      <c r="B113" s="151" t="s">
        <v>198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57"/>
      <c r="N113" s="152">
        <f>N114</f>
        <v>16665</v>
      </c>
      <c r="O113" s="19"/>
      <c r="P113" s="19"/>
    </row>
    <row r="114" spans="1:16" s="4" customFormat="1" ht="19.5" customHeight="1">
      <c r="A114" s="127" t="s">
        <v>199</v>
      </c>
      <c r="B114" s="128" t="s">
        <v>200</v>
      </c>
      <c r="C114" s="31"/>
      <c r="D114" s="31"/>
      <c r="E114" s="60"/>
      <c r="F114" s="61"/>
      <c r="G114" s="31"/>
      <c r="H114" s="31"/>
      <c r="I114" s="60"/>
      <c r="J114" s="31"/>
      <c r="K114" s="60"/>
      <c r="L114" s="31"/>
      <c r="M114" s="62"/>
      <c r="N114" s="137">
        <f>N115+N116+N117+N118+N119+N120+N122</f>
        <v>16665</v>
      </c>
      <c r="O114" s="19"/>
      <c r="P114" s="19"/>
    </row>
    <row r="115" spans="1:16" s="3" customFormat="1" ht="18" customHeight="1">
      <c r="A115" s="129" t="s">
        <v>46</v>
      </c>
      <c r="B115" s="130" t="s">
        <v>201</v>
      </c>
      <c r="C115" s="24"/>
      <c r="D115" s="24"/>
      <c r="E115" s="25"/>
      <c r="F115" s="26"/>
      <c r="G115" s="24"/>
      <c r="H115" s="24"/>
      <c r="I115" s="25"/>
      <c r="J115" s="24"/>
      <c r="K115" s="25"/>
      <c r="L115" s="24"/>
      <c r="M115" s="29"/>
      <c r="N115" s="69">
        <v>1300</v>
      </c>
      <c r="O115" s="15"/>
      <c r="P115" s="15"/>
    </row>
    <row r="116" spans="1:16" s="8" customFormat="1" ht="31.5" customHeight="1">
      <c r="A116" s="131" t="s">
        <v>47</v>
      </c>
      <c r="B116" s="132" t="s">
        <v>202</v>
      </c>
      <c r="C116" s="27"/>
      <c r="D116" s="27"/>
      <c r="E116" s="63"/>
      <c r="F116" s="27"/>
      <c r="G116" s="27"/>
      <c r="H116" s="27"/>
      <c r="I116" s="63"/>
      <c r="J116" s="27"/>
      <c r="K116" s="63"/>
      <c r="L116" s="27"/>
      <c r="M116" s="29"/>
      <c r="N116" s="70">
        <v>750</v>
      </c>
      <c r="O116" s="22"/>
      <c r="P116" s="22"/>
    </row>
    <row r="117" spans="1:16" s="8" customFormat="1" ht="33" customHeight="1">
      <c r="A117" s="93" t="s">
        <v>18</v>
      </c>
      <c r="B117" s="132" t="s">
        <v>203</v>
      </c>
      <c r="C117" s="27"/>
      <c r="D117" s="27"/>
      <c r="E117" s="63"/>
      <c r="F117" s="27"/>
      <c r="G117" s="27"/>
      <c r="H117" s="27"/>
      <c r="I117" s="63"/>
      <c r="J117" s="27"/>
      <c r="K117" s="63"/>
      <c r="L117" s="27"/>
      <c r="M117" s="29"/>
      <c r="N117" s="70">
        <v>3102</v>
      </c>
      <c r="O117" s="22"/>
      <c r="P117" s="22"/>
    </row>
    <row r="118" spans="1:16" s="8" customFormat="1" ht="19.5" customHeight="1">
      <c r="A118" s="133" t="s">
        <v>27</v>
      </c>
      <c r="B118" s="132" t="s">
        <v>204</v>
      </c>
      <c r="C118" s="27"/>
      <c r="D118" s="27"/>
      <c r="E118" s="63"/>
      <c r="F118" s="27"/>
      <c r="G118" s="27"/>
      <c r="H118" s="27"/>
      <c r="I118" s="63"/>
      <c r="J118" s="27"/>
      <c r="K118" s="63"/>
      <c r="L118" s="27"/>
      <c r="M118" s="29"/>
      <c r="N118" s="70">
        <v>150</v>
      </c>
      <c r="O118" s="22"/>
      <c r="P118" s="22"/>
    </row>
    <row r="119" spans="1:16" s="8" customFormat="1" ht="17.25" customHeight="1">
      <c r="A119" s="133" t="s">
        <v>28</v>
      </c>
      <c r="B119" s="132" t="s">
        <v>205</v>
      </c>
      <c r="C119" s="27"/>
      <c r="D119" s="27"/>
      <c r="E119" s="63"/>
      <c r="F119" s="27"/>
      <c r="G119" s="27"/>
      <c r="H119" s="27"/>
      <c r="I119" s="63"/>
      <c r="J119" s="27"/>
      <c r="K119" s="63"/>
      <c r="L119" s="27"/>
      <c r="M119" s="29"/>
      <c r="N119" s="70">
        <v>10</v>
      </c>
      <c r="O119" s="22"/>
      <c r="P119" s="22"/>
    </row>
    <row r="120" spans="1:16" s="8" customFormat="1" ht="36.75" customHeight="1">
      <c r="A120" s="133" t="s">
        <v>206</v>
      </c>
      <c r="B120" s="132" t="s">
        <v>207</v>
      </c>
      <c r="C120" s="27"/>
      <c r="D120" s="27"/>
      <c r="E120" s="63"/>
      <c r="F120" s="27"/>
      <c r="G120" s="27"/>
      <c r="H120" s="27"/>
      <c r="I120" s="63"/>
      <c r="J120" s="27"/>
      <c r="K120" s="63"/>
      <c r="L120" s="27"/>
      <c r="M120" s="29"/>
      <c r="N120" s="70">
        <v>3300</v>
      </c>
      <c r="O120" s="22"/>
      <c r="P120" s="22"/>
    </row>
    <row r="121" spans="1:16" s="4" customFormat="1" ht="54.75" customHeight="1" hidden="1" outlineLevel="5">
      <c r="A121" s="34" t="s">
        <v>29</v>
      </c>
      <c r="B121" s="58" t="s">
        <v>15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9"/>
      <c r="N121" s="33">
        <f>N122</f>
        <v>8053</v>
      </c>
      <c r="O121" s="19"/>
      <c r="P121" s="18"/>
    </row>
    <row r="122" spans="1:16" s="4" customFormat="1" ht="36.75" customHeight="1" collapsed="1">
      <c r="A122" s="135" t="s">
        <v>208</v>
      </c>
      <c r="B122" s="136" t="s">
        <v>209</v>
      </c>
      <c r="C122" s="48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53">
        <v>8053</v>
      </c>
      <c r="O122" s="16"/>
      <c r="P122" s="16"/>
    </row>
    <row r="123" spans="1:20" ht="15.75">
      <c r="A123" s="65" t="s">
        <v>12</v>
      </c>
      <c r="B123" s="139"/>
      <c r="C123" s="9"/>
      <c r="D123" s="9"/>
      <c r="E123" s="9"/>
      <c r="F123" s="66"/>
      <c r="G123" s="9"/>
      <c r="H123" s="9"/>
      <c r="I123" s="9"/>
      <c r="J123" s="9"/>
      <c r="K123" s="9"/>
      <c r="L123" s="9"/>
      <c r="M123" s="9"/>
      <c r="N123" s="140">
        <f>N10+N14+N18+N46+N63+N70+N83+N93+N97+N102+N106+N109+N113</f>
        <v>95176.16454</v>
      </c>
      <c r="T123" t="s">
        <v>51</v>
      </c>
    </row>
    <row r="124" ht="14.25">
      <c r="A124" s="9"/>
    </row>
    <row r="134" ht="12.75">
      <c r="B134" t="s">
        <v>45</v>
      </c>
    </row>
  </sheetData>
  <sheetProtection/>
  <mergeCells count="4">
    <mergeCell ref="A6:P6"/>
    <mergeCell ref="B5:N5"/>
    <mergeCell ref="B1:N1"/>
    <mergeCell ref="B2:N2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2017-04-04T01:50:41Z</cp:lastPrinted>
  <dcterms:created xsi:type="dcterms:W3CDTF">2002-10-08T15:02:13Z</dcterms:created>
  <dcterms:modified xsi:type="dcterms:W3CDTF">2017-04-04T23:45:21Z</dcterms:modified>
  <cp:category/>
  <cp:version/>
  <cp:contentType/>
  <cp:contentStatus/>
</cp:coreProperties>
</file>